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9320" windowHeight="11760" tabRatio="579" firstSheet="2" activeTab="2"/>
  </bookViews>
  <sheets>
    <sheet name="фонд начисленной заработной пла" sheetId="1" r:id="rId1"/>
    <sheet name="среднесписочная численность" sheetId="2" r:id="rId2"/>
    <sheet name="среднемесячная заработная плата" sheetId="3" r:id="rId3"/>
  </sheets>
  <definedNames>
    <definedName name="_xlnm._FilterDatabase" localSheetId="0" hidden="1">'фонд начисленной заработной пла'!#REF!</definedName>
    <definedName name="_xlnm.Print_Titles" localSheetId="2">'среднемесячная заработная плата'!$6:$7</definedName>
    <definedName name="_xlnm.Print_Titles" localSheetId="1">'среднесписочная численность'!$6:$7</definedName>
    <definedName name="_xlnm.Print_Titles" localSheetId="0">'фонд начисленной заработной пла'!$6:$7</definedName>
    <definedName name="_xlnm.Print_Area" localSheetId="2">'среднемесячная заработная плата'!$A$1:$O$11</definedName>
    <definedName name="_xlnm.Print_Area" localSheetId="1">'среднесписочная численность'!$A$1:$O$9</definedName>
    <definedName name="_xlnm.Print_Area" localSheetId="0">'фонд начисленной заработной пла'!$A$1:$O$9</definedName>
  </definedNames>
  <calcPr calcId="152511"/>
</workbook>
</file>

<file path=xl/calcChain.xml><?xml version="1.0" encoding="utf-8"?>
<calcChain xmlns="http://schemas.openxmlformats.org/spreadsheetml/2006/main">
  <c r="O8" i="3" l="1"/>
  <c r="M8" i="3"/>
  <c r="K8" i="3"/>
  <c r="I8" i="3"/>
  <c r="G8" i="3"/>
  <c r="D8" i="3"/>
  <c r="B8" i="2"/>
  <c r="C8" i="2"/>
  <c r="D8" i="2" s="1"/>
  <c r="E8" i="2"/>
  <c r="F8" i="2"/>
  <c r="H8" i="2"/>
  <c r="J8" i="2"/>
  <c r="L8" i="2"/>
  <c r="N8" i="2"/>
  <c r="J9" i="3"/>
  <c r="G8" i="2" l="1"/>
  <c r="M8" i="2"/>
  <c r="I8" i="2"/>
  <c r="O8" i="2"/>
  <c r="K8" i="2"/>
  <c r="F8" i="1"/>
  <c r="C8" i="1"/>
  <c r="I9" i="1"/>
  <c r="A9" i="3" l="1"/>
  <c r="F9" i="3"/>
  <c r="E9" i="3"/>
  <c r="A9" i="2" l="1"/>
  <c r="N9" i="3" l="1"/>
  <c r="L9" i="3"/>
  <c r="H9" i="3"/>
  <c r="C9" i="3"/>
  <c r="B9" i="3"/>
  <c r="D9" i="3" l="1"/>
  <c r="O9" i="3"/>
  <c r="M9" i="3"/>
  <c r="K9" i="3"/>
  <c r="I9" i="3"/>
  <c r="G9" i="3"/>
  <c r="O9" i="2"/>
  <c r="M9" i="2"/>
  <c r="K9" i="2"/>
  <c r="I9" i="2"/>
  <c r="G9" i="2"/>
  <c r="D9" i="2"/>
  <c r="N8" i="1"/>
  <c r="L8" i="1"/>
  <c r="J8" i="1"/>
  <c r="H8" i="1"/>
  <c r="E8" i="1"/>
  <c r="B8" i="1"/>
  <c r="O9" i="1"/>
  <c r="M9" i="1"/>
  <c r="K9" i="1"/>
  <c r="G9" i="1"/>
  <c r="D9" i="1"/>
  <c r="K8" i="1" l="1"/>
  <c r="G8" i="1"/>
  <c r="M8" i="1"/>
  <c r="O8" i="1"/>
  <c r="D8" i="1"/>
  <c r="I8" i="1"/>
</calcChain>
</file>

<file path=xl/sharedStrings.xml><?xml version="1.0" encoding="utf-8"?>
<sst xmlns="http://schemas.openxmlformats.org/spreadsheetml/2006/main" count="85" uniqueCount="32">
  <si>
    <t>Показатели</t>
  </si>
  <si>
    <t>Форма 6а</t>
  </si>
  <si>
    <t xml:space="preserve">Темп роста (снижения), % </t>
  </si>
  <si>
    <t>Фонд начисленной заработной платы,тыс.руб.</t>
  </si>
  <si>
    <r>
      <rPr>
        <b/>
        <sz val="8"/>
        <rFont val="Arial Cyr"/>
        <charset val="204"/>
      </rPr>
      <t xml:space="preserve">2015 год
</t>
    </r>
    <r>
      <rPr>
        <sz val="8"/>
        <rFont val="Arial Cyr"/>
        <charset val="204"/>
      </rPr>
      <t>отчет</t>
    </r>
  </si>
  <si>
    <r>
      <rPr>
        <b/>
        <sz val="8"/>
        <rFont val="Arial Cyr"/>
        <charset val="204"/>
      </rPr>
      <t xml:space="preserve">2016 год
</t>
    </r>
    <r>
      <rPr>
        <sz val="8"/>
        <rFont val="Arial Cyr"/>
        <charset val="204"/>
      </rPr>
      <t>отчет</t>
    </r>
  </si>
  <si>
    <r>
      <rPr>
        <b/>
        <sz val="8"/>
        <rFont val="Arial Cyr"/>
        <charset val="204"/>
      </rPr>
      <t xml:space="preserve">2017 год </t>
    </r>
    <r>
      <rPr>
        <sz val="8"/>
        <rFont val="Arial Cyr"/>
        <charset val="204"/>
      </rPr>
      <t xml:space="preserve">
оценка </t>
    </r>
  </si>
  <si>
    <r>
      <rPr>
        <b/>
        <sz val="8"/>
        <rFont val="Arial Cyr"/>
        <charset val="204"/>
      </rPr>
      <t>2018 год</t>
    </r>
    <r>
      <rPr>
        <sz val="8"/>
        <rFont val="Arial Cyr"/>
        <charset val="204"/>
      </rPr>
      <t xml:space="preserve"> 
прогноз </t>
    </r>
  </si>
  <si>
    <r>
      <rPr>
        <b/>
        <sz val="8"/>
        <rFont val="Arial Cyr"/>
        <charset val="204"/>
      </rPr>
      <t>2019 год</t>
    </r>
    <r>
      <rPr>
        <sz val="8"/>
        <rFont val="Arial Cyr"/>
        <charset val="204"/>
      </rPr>
      <t xml:space="preserve"> 
прогноз </t>
    </r>
  </si>
  <si>
    <r>
      <rPr>
        <b/>
        <sz val="8"/>
        <rFont val="Arial Cyr"/>
        <charset val="204"/>
      </rPr>
      <t>2020 год</t>
    </r>
    <r>
      <rPr>
        <sz val="8"/>
        <rFont val="Arial Cyr"/>
        <charset val="204"/>
      </rPr>
      <t xml:space="preserve"> 
прогноз </t>
    </r>
  </si>
  <si>
    <t>Прогноз фонда начисленной заработной платы работников организаций по</t>
  </si>
  <si>
    <t>Прогноз среднесписочной численности работников организаций (без внешних совместителей) по</t>
  </si>
  <si>
    <t>(наименование)</t>
  </si>
  <si>
    <t>Среднесписочная численность, чел.</t>
  </si>
  <si>
    <t>Среднемесячная заработная плата, руб.</t>
  </si>
  <si>
    <r>
      <rPr>
        <b/>
        <sz val="8"/>
        <rFont val="Arial Cyr"/>
        <charset val="204"/>
      </rPr>
      <t xml:space="preserve">2016 год
</t>
    </r>
    <r>
      <rPr>
        <sz val="8"/>
        <rFont val="Arial Cyr"/>
        <charset val="204"/>
      </rPr>
      <t>отчет за 4 месяца</t>
    </r>
  </si>
  <si>
    <r>
      <rPr>
        <b/>
        <sz val="8"/>
        <rFont val="Arial Cyr"/>
        <charset val="204"/>
      </rPr>
      <t xml:space="preserve">2017 год </t>
    </r>
    <r>
      <rPr>
        <sz val="8"/>
        <rFont val="Arial Cyr"/>
        <charset val="204"/>
      </rPr>
      <t xml:space="preserve">
отчет за 4 месяца</t>
    </r>
  </si>
  <si>
    <t>МО "п.Конышевка</t>
  </si>
  <si>
    <t xml:space="preserve">                                               А.В Малахлва</t>
  </si>
  <si>
    <r>
      <rPr>
        <b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/>
    </r>
  </si>
  <si>
    <t>Всего по муниципальному образованию</t>
  </si>
  <si>
    <t>муниципальному образованию "поселок Конышевка"Конышевского района Курской области  на 2018-2020 годы</t>
  </si>
  <si>
    <t>ни</t>
  </si>
  <si>
    <t>Прогноз среднемесячной начисленной зарарботной платы работников по муниципальному образованию "поселок Конышевка"</t>
  </si>
  <si>
    <t xml:space="preserve"> Конышевского районаой  Курской области  на 2018-2020 годы</t>
  </si>
  <si>
    <r>
      <rPr>
        <b/>
        <sz val="12"/>
        <rFont val="Aharoni"/>
        <charset val="177"/>
      </rPr>
      <t xml:space="preserve">2015 год
</t>
    </r>
    <r>
      <rPr>
        <sz val="12"/>
        <rFont val="Aharoni"/>
        <charset val="177"/>
      </rPr>
      <t>отчет</t>
    </r>
  </si>
  <si>
    <r>
      <rPr>
        <b/>
        <sz val="12"/>
        <rFont val="Aharoni"/>
        <charset val="177"/>
      </rPr>
      <t xml:space="preserve">2016 год
</t>
    </r>
    <r>
      <rPr>
        <sz val="12"/>
        <rFont val="Aharoni"/>
        <charset val="177"/>
      </rPr>
      <t>отчет</t>
    </r>
  </si>
  <si>
    <r>
      <rPr>
        <b/>
        <sz val="12"/>
        <rFont val="Aharoni"/>
        <charset val="177"/>
      </rPr>
      <t xml:space="preserve">2016 год
</t>
    </r>
    <r>
      <rPr>
        <sz val="12"/>
        <rFont val="Aharoni"/>
        <charset val="177"/>
      </rPr>
      <t>отчет за 4 месяца</t>
    </r>
  </si>
  <si>
    <r>
      <rPr>
        <b/>
        <sz val="12"/>
        <rFont val="Aharoni"/>
        <charset val="177"/>
      </rPr>
      <t xml:space="preserve">2017 год </t>
    </r>
    <r>
      <rPr>
        <sz val="12"/>
        <rFont val="Aharoni"/>
        <charset val="177"/>
      </rPr>
      <t xml:space="preserve">
отчет за 4 месяца</t>
    </r>
  </si>
  <si>
    <r>
      <rPr>
        <b/>
        <sz val="12"/>
        <rFont val="Aharoni"/>
        <charset val="177"/>
      </rPr>
      <t xml:space="preserve">2017 год </t>
    </r>
    <r>
      <rPr>
        <sz val="12"/>
        <rFont val="Aharoni"/>
        <charset val="177"/>
      </rPr>
      <t xml:space="preserve">
оценка </t>
    </r>
  </si>
  <si>
    <r>
      <rPr>
        <b/>
        <sz val="12"/>
        <rFont val="Aharoni"/>
        <charset val="177"/>
      </rPr>
      <t>2019 год</t>
    </r>
    <r>
      <rPr>
        <sz val="12"/>
        <rFont val="Aharoni"/>
        <charset val="177"/>
      </rPr>
      <t xml:space="preserve"> 
прогноз </t>
    </r>
  </si>
  <si>
    <r>
      <rPr>
        <b/>
        <sz val="12"/>
        <rFont val="Aharoni"/>
        <charset val="177"/>
      </rPr>
      <t>2020 год</t>
    </r>
    <r>
      <rPr>
        <sz val="12"/>
        <rFont val="Aharoni"/>
        <charset val="177"/>
      </rPr>
      <t xml:space="preserve"> 
прогноз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</si>
</sst>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3" tint="0.39997558519241921"/>
      <name val="Arial"/>
      <family val="2"/>
      <charset val="204"/>
    </font>
    <font>
      <sz val="10"/>
      <name val="Arial"/>
      <family val="2"/>
      <charset val="204"/>
    </font>
    <font>
      <b/>
      <sz val="8"/>
      <color rgb="FFFF0000"/>
      <name val="Times New Roman"/>
      <family val="1"/>
      <charset val="204"/>
    </font>
    <font>
      <b/>
      <sz val="12"/>
      <color indexed="8"/>
      <name val="Aharoni"/>
      <charset val="177"/>
    </font>
    <font>
      <sz val="12"/>
      <color theme="1"/>
      <name val="Aharoni"/>
      <charset val="177"/>
    </font>
    <font>
      <b/>
      <sz val="12"/>
      <color rgb="FFFF0000"/>
      <name val="Aharoni"/>
      <charset val="177"/>
    </font>
    <font>
      <sz val="12"/>
      <name val="Aharoni"/>
      <charset val="177"/>
    </font>
    <font>
      <b/>
      <sz val="12"/>
      <name val="Aharoni"/>
      <charset val="177"/>
    </font>
    <font>
      <b/>
      <sz val="12"/>
      <color theme="3" tint="0.39997558519241921"/>
      <name val="Aharoni"/>
      <charset val="177"/>
    </font>
    <font>
      <sz val="16"/>
      <color theme="1"/>
      <name val="Aharoni"/>
      <charset val="177"/>
    </font>
    <font>
      <b/>
      <sz val="16"/>
      <color indexed="8"/>
      <name val="Aharoni"/>
      <charset val="177"/>
    </font>
    <font>
      <b/>
      <sz val="16"/>
      <color rgb="FFFF0000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/>
    <xf numFmtId="0" fontId="0" fillId="0" borderId="0" xfId="0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/>
    <xf numFmtId="165" fontId="7" fillId="0" borderId="0" xfId="0" applyNumberFormat="1" applyFont="1" applyFill="1" applyBorder="1" applyProtection="1"/>
    <xf numFmtId="165" fontId="8" fillId="2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/>
    <xf numFmtId="165" fontId="9" fillId="2" borderId="0" xfId="0" applyNumberFormat="1" applyFont="1" applyFill="1" applyBorder="1" applyProtection="1">
      <protection locked="0"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 shrinkToFit="1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2" fillId="0" borderId="0" xfId="0" applyFont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Alignment="1">
      <alignment wrapText="1"/>
    </xf>
    <xf numFmtId="165" fontId="8" fillId="2" borderId="0" xfId="0" applyNumberFormat="1" applyFont="1" applyFill="1" applyBorder="1" applyAlignment="1" applyProtection="1">
      <protection locked="0"/>
    </xf>
    <xf numFmtId="0" fontId="0" fillId="0" borderId="0" xfId="0" applyAlignment="1"/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/>
    <xf numFmtId="0" fontId="14" fillId="0" borderId="0" xfId="0" applyFont="1"/>
    <xf numFmtId="0" fontId="15" fillId="0" borderId="0" xfId="0" applyFont="1" applyAlignment="1" applyProtection="1">
      <alignment horizont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165" fontId="14" fillId="2" borderId="0" xfId="0" applyNumberFormat="1" applyFont="1" applyFill="1" applyBorder="1" applyProtection="1">
      <protection locked="0"/>
    </xf>
    <xf numFmtId="165" fontId="14" fillId="0" borderId="0" xfId="0" applyNumberFormat="1" applyFont="1" applyFill="1" applyBorder="1" applyProtection="1"/>
    <xf numFmtId="165" fontId="16" fillId="2" borderId="0" xfId="0" applyNumberFormat="1" applyFont="1" applyFill="1" applyBorder="1" applyProtection="1">
      <protection locked="0"/>
    </xf>
    <xf numFmtId="0" fontId="18" fillId="0" borderId="0" xfId="0" applyFont="1" applyFill="1" applyBorder="1" applyAlignment="1">
      <alignment wrapText="1"/>
    </xf>
    <xf numFmtId="0" fontId="14" fillId="0" borderId="0" xfId="0" applyFont="1" applyAlignme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1"/>
  <sheetViews>
    <sheetView view="pageBreakPreview" zoomScaleSheetLayoutView="100" workbookViewId="0">
      <pane xSplit="1" ySplit="7" topLeftCell="K8" activePane="bottomRight" state="frozen"/>
      <selection pane="topRight" activeCell="B1" sqref="B1"/>
      <selection pane="bottomLeft" activeCell="A8" sqref="A8"/>
      <selection pane="bottomRight" activeCell="A11" sqref="A11:N11"/>
    </sheetView>
  </sheetViews>
  <sheetFormatPr defaultRowHeight="15" x14ac:dyDescent="0.25"/>
  <cols>
    <col min="1" max="1" width="41.140625" style="3" customWidth="1"/>
    <col min="2" max="2" width="11.5703125" style="3" customWidth="1"/>
    <col min="3" max="3" width="11" style="3" customWidth="1"/>
    <col min="4" max="4" width="11.5703125" style="3" customWidth="1"/>
    <col min="5" max="5" width="10.5703125" style="3" customWidth="1"/>
    <col min="6" max="6" width="11.140625" style="3" customWidth="1"/>
    <col min="7" max="7" width="12.28515625" style="3" customWidth="1"/>
    <col min="8" max="8" width="10.42578125" style="3" customWidth="1"/>
    <col min="9" max="9" width="11.7109375" style="3" customWidth="1"/>
    <col min="10" max="10" width="11" style="3" customWidth="1"/>
    <col min="11" max="11" width="10.7109375" style="3" customWidth="1"/>
    <col min="12" max="12" width="11.140625" style="3" customWidth="1"/>
    <col min="13" max="13" width="11.7109375" style="3" customWidth="1"/>
    <col min="14" max="14" width="11" style="3" customWidth="1"/>
    <col min="15" max="15" width="13.7109375" style="3" customWidth="1"/>
    <col min="16" max="16384" width="9.140625" style="3"/>
  </cols>
  <sheetData>
    <row r="2" spans="1:20" ht="19.5" customHeight="1" x14ac:dyDescent="0.25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20" ht="14.25" customHeight="1" x14ac:dyDescent="0.2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20" ht="13.5" customHeight="1" x14ac:dyDescent="0.25">
      <c r="A4" s="16"/>
      <c r="B4" s="16"/>
      <c r="C4" s="20" t="s">
        <v>12</v>
      </c>
      <c r="D4" s="20"/>
      <c r="E4" s="20"/>
      <c r="F4" s="20"/>
      <c r="G4" s="16"/>
      <c r="H4" s="16"/>
      <c r="I4" s="16"/>
      <c r="J4" s="16"/>
      <c r="K4" s="16"/>
      <c r="L4" s="16"/>
      <c r="M4" s="16"/>
      <c r="N4" s="16"/>
      <c r="O4" s="1"/>
      <c r="P4" s="1"/>
      <c r="Q4" s="1"/>
    </row>
    <row r="5" spans="1:20" ht="8.25" customHeight="1" x14ac:dyDescent="0.25"/>
    <row r="6" spans="1:20" ht="36" customHeight="1" x14ac:dyDescent="0.25">
      <c r="A6" s="23" t="s">
        <v>0</v>
      </c>
      <c r="B6" s="5" t="s">
        <v>4</v>
      </c>
      <c r="C6" s="24" t="s">
        <v>5</v>
      </c>
      <c r="D6" s="25"/>
      <c r="E6" s="17" t="s">
        <v>15</v>
      </c>
      <c r="F6" s="21" t="s">
        <v>16</v>
      </c>
      <c r="G6" s="22"/>
      <c r="H6" s="21" t="s">
        <v>6</v>
      </c>
      <c r="I6" s="22"/>
      <c r="J6" s="21" t="s">
        <v>7</v>
      </c>
      <c r="K6" s="22"/>
      <c r="L6" s="21" t="s">
        <v>8</v>
      </c>
      <c r="M6" s="22"/>
      <c r="N6" s="21" t="s">
        <v>9</v>
      </c>
      <c r="O6" s="22"/>
    </row>
    <row r="7" spans="1:20" ht="56.25" x14ac:dyDescent="0.25">
      <c r="A7" s="23"/>
      <c r="B7" s="7" t="s">
        <v>3</v>
      </c>
      <c r="C7" s="5" t="s">
        <v>3</v>
      </c>
      <c r="D7" s="5" t="s">
        <v>2</v>
      </c>
      <c r="E7" s="5" t="s">
        <v>3</v>
      </c>
      <c r="F7" s="5" t="s">
        <v>3</v>
      </c>
      <c r="G7" s="5" t="s">
        <v>2</v>
      </c>
      <c r="H7" s="5" t="s">
        <v>3</v>
      </c>
      <c r="I7" s="5" t="s">
        <v>2</v>
      </c>
      <c r="J7" s="5" t="s">
        <v>3</v>
      </c>
      <c r="K7" s="5" t="s">
        <v>2</v>
      </c>
      <c r="L7" s="5" t="s">
        <v>3</v>
      </c>
      <c r="M7" s="5" t="s">
        <v>2</v>
      </c>
      <c r="N7" s="5" t="s">
        <v>3</v>
      </c>
      <c r="O7" s="5" t="s">
        <v>2</v>
      </c>
    </row>
    <row r="8" spans="1:20" ht="15.75" customHeight="1" x14ac:dyDescent="0.25">
      <c r="A8" s="15" t="s">
        <v>20</v>
      </c>
      <c r="B8" s="10">
        <f>SUM(B9:B9)</f>
        <v>310567.09999999998</v>
      </c>
      <c r="C8" s="10">
        <f>SUM(C9:C9)</f>
        <v>336615.6</v>
      </c>
      <c r="D8" s="10">
        <f>ROUND(C8/B8*100,1)</f>
        <v>108.4</v>
      </c>
      <c r="E8" s="10">
        <f>SUM(E9:E9)</f>
        <v>111226.6</v>
      </c>
      <c r="F8" s="10">
        <f>SUM(F9:F9)</f>
        <v>110265.60000000001</v>
      </c>
      <c r="G8" s="10">
        <f>ROUND(F8/E8*100,1)</f>
        <v>99.1</v>
      </c>
      <c r="H8" s="10">
        <f>SUM(H9:H9)</f>
        <v>352522.9</v>
      </c>
      <c r="I8" s="10">
        <f>ROUND(H8/C8*100,1)</f>
        <v>104.7</v>
      </c>
      <c r="J8" s="10">
        <f>SUM(J9:J9)</f>
        <v>361422.6</v>
      </c>
      <c r="K8" s="10">
        <f>ROUND(J8/H8*100,1)</f>
        <v>102.5</v>
      </c>
      <c r="L8" s="10">
        <f>SUM(L9:L9)</f>
        <v>367580.3</v>
      </c>
      <c r="M8" s="10">
        <f>ROUND(L8/J8*100,1)</f>
        <v>101.7</v>
      </c>
      <c r="N8" s="10">
        <f>SUM(N9:N9)</f>
        <v>370340.6</v>
      </c>
      <c r="O8" s="10">
        <f>ROUND(N8/L8*100,1)</f>
        <v>100.8</v>
      </c>
    </row>
    <row r="9" spans="1:20" s="9" customFormat="1" ht="18" customHeight="1" x14ac:dyDescent="0.2">
      <c r="A9" s="14" t="s">
        <v>17</v>
      </c>
      <c r="B9" s="11">
        <v>310567.09999999998</v>
      </c>
      <c r="C9" s="11">
        <v>336615.6</v>
      </c>
      <c r="D9" s="12">
        <f t="shared" ref="D9" si="0">ROUND(C9/B9*100,1)</f>
        <v>108.4</v>
      </c>
      <c r="E9" s="13">
        <v>111226.6</v>
      </c>
      <c r="F9" s="11">
        <v>110265.60000000001</v>
      </c>
      <c r="G9" s="12">
        <f t="shared" ref="G9" si="1">ROUND(F9/E9*100,1)</f>
        <v>99.1</v>
      </c>
      <c r="H9" s="11">
        <v>352522.9</v>
      </c>
      <c r="I9" s="12">
        <f t="shared" ref="I9" si="2">ROUND(H9/C9*100,1)</f>
        <v>104.7</v>
      </c>
      <c r="J9" s="11">
        <v>361422.6</v>
      </c>
      <c r="K9" s="12">
        <f t="shared" ref="K9" si="3">ROUND(J9/H9*100,1)</f>
        <v>102.5</v>
      </c>
      <c r="L9" s="11">
        <v>367580.3</v>
      </c>
      <c r="M9" s="12">
        <f t="shared" ref="M9" si="4">ROUND(L9/J9*100,1)</f>
        <v>101.7</v>
      </c>
      <c r="N9" s="11">
        <v>370340.6</v>
      </c>
      <c r="O9" s="12">
        <f t="shared" ref="O9" si="5">ROUND(N9/L9*100,1)</f>
        <v>100.8</v>
      </c>
    </row>
    <row r="10" spans="1:20" s="9" customFormat="1" ht="60" customHeight="1" x14ac:dyDescent="0.25">
      <c r="A10" s="14"/>
      <c r="B10" s="11"/>
      <c r="C10" s="11"/>
      <c r="D10" s="12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20" ht="84.7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6"/>
    </row>
    <row r="12" spans="1:20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</sheetData>
  <sheetProtection insertColumns="0" insertRows="0" insertHyperlinks="0" deleteColumns="0" deleteRows="0" sort="0" autoFilter="0" pivotTables="0"/>
  <mergeCells count="12">
    <mergeCell ref="A11:N11"/>
    <mergeCell ref="A2:N2"/>
    <mergeCell ref="A3:N3"/>
    <mergeCell ref="C4:F4"/>
    <mergeCell ref="N6:O6"/>
    <mergeCell ref="A6:A7"/>
    <mergeCell ref="C6:D6"/>
    <mergeCell ref="F6:G6"/>
    <mergeCell ref="H6:I6"/>
    <mergeCell ref="J6:K6"/>
    <mergeCell ref="L6:M6"/>
    <mergeCell ref="E10:O10"/>
  </mergeCells>
  <phoneticPr fontId="0" type="noConversion"/>
  <printOptions horizontalCentered="1" verticalCentered="1"/>
  <pageMargins left="0.39370078740157483" right="0.19685039370078741" top="0.27559055118110237" bottom="0.35433070866141736" header="0.19685039370078741" footer="0.19685039370078741"/>
  <pageSetup paperSize="9" scale="68" orientation="landscape" horizontalDpi="180" verticalDpi="180" r:id="rId1"/>
  <headerFooter>
    <oddFooter>&amp;C&amp;P&amp;R&amp;F]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49"/>
  <sheetViews>
    <sheetView view="pageBreakPreview" zoomScaleSheetLayoutView="100" workbookViewId="0">
      <pane xSplit="1" ySplit="7" topLeftCell="B9" activePane="bottomRight" state="frozen"/>
      <selection pane="topRight" activeCell="B1" sqref="B1"/>
      <selection pane="bottomLeft" activeCell="A8" sqref="A8"/>
      <selection pane="bottomRight" activeCell="A12" sqref="A12:N13"/>
    </sheetView>
  </sheetViews>
  <sheetFormatPr defaultRowHeight="15" x14ac:dyDescent="0.25"/>
  <cols>
    <col min="1" max="1" width="38" style="3" customWidth="1"/>
    <col min="2" max="2" width="13.140625" style="3" customWidth="1"/>
    <col min="3" max="3" width="13" style="3" customWidth="1"/>
    <col min="4" max="4" width="10.7109375" style="3" customWidth="1"/>
    <col min="5" max="5" width="13.140625" style="3" customWidth="1"/>
    <col min="6" max="6" width="13.42578125" style="3" customWidth="1"/>
    <col min="7" max="7" width="10.7109375" style="3" customWidth="1"/>
    <col min="8" max="8" width="12.7109375" style="3" customWidth="1"/>
    <col min="9" max="9" width="10.5703125" style="3" customWidth="1"/>
    <col min="10" max="10" width="13.28515625" style="3" customWidth="1"/>
    <col min="11" max="11" width="9.7109375" style="3" customWidth="1"/>
    <col min="12" max="12" width="13.140625" style="3" customWidth="1"/>
    <col min="13" max="13" width="11" style="3" customWidth="1"/>
    <col min="14" max="14" width="12.7109375" style="3" customWidth="1"/>
    <col min="15" max="15" width="10.5703125" style="3" customWidth="1"/>
    <col min="16" max="16384" width="9.140625" style="3"/>
  </cols>
  <sheetData>
    <row r="2" spans="1:27" ht="25.5" customHeight="1" x14ac:dyDescent="0.2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27" ht="18.75" customHeight="1" x14ac:dyDescent="0.2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27" ht="9.75" customHeight="1" x14ac:dyDescent="0.25">
      <c r="A4" s="8"/>
      <c r="B4" s="8"/>
      <c r="C4" s="28" t="s">
        <v>12</v>
      </c>
      <c r="D4" s="28"/>
      <c r="E4" s="28"/>
      <c r="F4" s="28"/>
      <c r="G4" s="28"/>
      <c r="H4" s="8"/>
      <c r="I4" s="8"/>
      <c r="J4" s="8"/>
      <c r="K4" s="8"/>
      <c r="L4" s="8"/>
      <c r="M4" s="8"/>
      <c r="N4" s="1"/>
      <c r="O4" s="1"/>
      <c r="P4" s="1"/>
      <c r="Q4" s="1"/>
    </row>
    <row r="6" spans="1:27" ht="31.5" customHeight="1" x14ac:dyDescent="0.25">
      <c r="A6" s="23" t="s">
        <v>0</v>
      </c>
      <c r="B6" s="7" t="s">
        <v>4</v>
      </c>
      <c r="C6" s="24" t="s">
        <v>5</v>
      </c>
      <c r="D6" s="25"/>
      <c r="E6" s="17" t="s">
        <v>15</v>
      </c>
      <c r="F6" s="21" t="s">
        <v>16</v>
      </c>
      <c r="G6" s="22"/>
      <c r="H6" s="21" t="s">
        <v>6</v>
      </c>
      <c r="I6" s="22"/>
      <c r="J6" s="21" t="s">
        <v>7</v>
      </c>
      <c r="K6" s="22"/>
      <c r="L6" s="21" t="s">
        <v>8</v>
      </c>
      <c r="M6" s="22"/>
      <c r="N6" s="21" t="s">
        <v>9</v>
      </c>
      <c r="O6" s="22"/>
    </row>
    <row r="7" spans="1:27" ht="45" x14ac:dyDescent="0.25">
      <c r="A7" s="23"/>
      <c r="B7" s="7" t="s">
        <v>13</v>
      </c>
      <c r="C7" s="7" t="s">
        <v>13</v>
      </c>
      <c r="D7" s="7" t="s">
        <v>2</v>
      </c>
      <c r="E7" s="7" t="s">
        <v>13</v>
      </c>
      <c r="F7" s="7" t="s">
        <v>13</v>
      </c>
      <c r="G7" s="7" t="s">
        <v>2</v>
      </c>
      <c r="H7" s="7" t="s">
        <v>13</v>
      </c>
      <c r="I7" s="7" t="s">
        <v>2</v>
      </c>
      <c r="J7" s="7" t="s">
        <v>13</v>
      </c>
      <c r="K7" s="7" t="s">
        <v>2</v>
      </c>
      <c r="L7" s="7" t="s">
        <v>13</v>
      </c>
      <c r="M7" s="7" t="s">
        <v>2</v>
      </c>
      <c r="N7" s="7" t="s">
        <v>13</v>
      </c>
      <c r="O7" s="7" t="s">
        <v>2</v>
      </c>
    </row>
    <row r="8" spans="1:27" ht="31.5" customHeight="1" x14ac:dyDescent="0.25">
      <c r="A8" s="15" t="s">
        <v>20</v>
      </c>
      <c r="B8" s="10">
        <f>SUM(B9:B9)</f>
        <v>1217</v>
      </c>
      <c r="C8" s="10">
        <f>SUM(C9:C9)</f>
        <v>1210</v>
      </c>
      <c r="D8" s="10">
        <f>ROUND(C8/B8*100,1)</f>
        <v>99.4</v>
      </c>
      <c r="E8" s="10">
        <f>SUM(E9:E9)</f>
        <v>1234</v>
      </c>
      <c r="F8" s="10">
        <f>SUM(F9:F9)</f>
        <v>1215</v>
      </c>
      <c r="G8" s="10">
        <f>ROUND(F8/E8*100,1)</f>
        <v>98.5</v>
      </c>
      <c r="H8" s="10">
        <f>SUM(H9:H9)</f>
        <v>1255</v>
      </c>
      <c r="I8" s="10">
        <f>ROUND(H8/C8*100,1)</f>
        <v>103.7</v>
      </c>
      <c r="J8" s="10">
        <f>SUM(J9:J9)</f>
        <v>1254</v>
      </c>
      <c r="K8" s="10">
        <f>ROUND(J8/H8*100,1)</f>
        <v>99.9</v>
      </c>
      <c r="L8" s="10">
        <f>SUM(L9:L9)</f>
        <v>1256</v>
      </c>
      <c r="M8" s="10">
        <f>ROUND(L8/J8*100,1)</f>
        <v>100.2</v>
      </c>
      <c r="N8" s="10">
        <f>SUM(N9:N9)</f>
        <v>1256</v>
      </c>
      <c r="O8" s="10">
        <f>ROUND(N8/L8*100,1)</f>
        <v>100</v>
      </c>
    </row>
    <row r="9" spans="1:27" x14ac:dyDescent="0.25">
      <c r="A9" s="14" t="str">
        <f>'фонд начисленной заработной пла'!A9</f>
        <v>МО "п.Конышевка</v>
      </c>
      <c r="B9" s="11">
        <v>1217</v>
      </c>
      <c r="C9" s="11">
        <v>1210</v>
      </c>
      <c r="D9" s="12">
        <f t="shared" ref="D9" si="0">ROUND(C9/B9*100,1)</f>
        <v>99.4</v>
      </c>
      <c r="E9" s="13">
        <v>1234</v>
      </c>
      <c r="F9" s="11">
        <v>1215</v>
      </c>
      <c r="G9" s="12">
        <f t="shared" ref="G9" si="1">ROUND(F9/E9*100,1)</f>
        <v>98.5</v>
      </c>
      <c r="H9" s="11">
        <v>1255</v>
      </c>
      <c r="I9" s="12">
        <f t="shared" ref="I9" si="2">ROUND(H9/C9*100,1)</f>
        <v>103.7</v>
      </c>
      <c r="J9" s="11">
        <v>1254</v>
      </c>
      <c r="K9" s="12">
        <f t="shared" ref="K9" si="3">ROUND(J9/H9*100,1)</f>
        <v>99.9</v>
      </c>
      <c r="L9" s="11">
        <v>1256</v>
      </c>
      <c r="M9" s="12">
        <f t="shared" ref="M9" si="4">ROUND(L9/J9*100,1)</f>
        <v>100.2</v>
      </c>
      <c r="N9" s="11">
        <v>1256</v>
      </c>
      <c r="O9" s="12">
        <f t="shared" ref="O9" si="5">ROUND(N9/L9*100,1)</f>
        <v>100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60" customHeight="1" x14ac:dyDescent="0.25">
      <c r="A10" s="14"/>
      <c r="B10" s="29"/>
      <c r="C10" s="30"/>
      <c r="D10" s="30"/>
      <c r="E10" s="11"/>
      <c r="F10" s="11"/>
      <c r="G10" s="12"/>
      <c r="H10" s="29"/>
      <c r="I10" s="30"/>
      <c r="J10" s="30"/>
      <c r="K10" s="11" t="s">
        <v>18</v>
      </c>
      <c r="L10" s="31"/>
      <c r="M10" s="32"/>
      <c r="N10" s="11"/>
      <c r="O10" s="12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25">
      <c r="A11" s="14"/>
      <c r="B11" s="11"/>
      <c r="C11" s="11"/>
      <c r="D11" s="12"/>
      <c r="E11" s="11"/>
      <c r="F11" s="11"/>
      <c r="G11" s="12"/>
      <c r="H11" s="11"/>
      <c r="I11" s="12"/>
      <c r="J11" s="11"/>
      <c r="K11" s="12"/>
      <c r="L11" s="32"/>
      <c r="M11" s="32"/>
      <c r="N11" s="11"/>
      <c r="O11" s="1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81" customHeight="1" x14ac:dyDescent="0.25">
      <c r="A12" s="18" t="s">
        <v>19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</sheetData>
  <sheetProtection formatCells="0" formatColumns="0" formatRows="0" insertColumns="0" insertRows="0" insertHyperlinks="0" deleteRows="0" sort="0" autoFilter="0" pivotTables="0"/>
  <mergeCells count="14">
    <mergeCell ref="A2:N2"/>
    <mergeCell ref="A3:N3"/>
    <mergeCell ref="C4:G4"/>
    <mergeCell ref="A12:N13"/>
    <mergeCell ref="N6:O6"/>
    <mergeCell ref="A6:A7"/>
    <mergeCell ref="C6:D6"/>
    <mergeCell ref="F6:G6"/>
    <mergeCell ref="H6:I6"/>
    <mergeCell ref="J6:K6"/>
    <mergeCell ref="L6:M6"/>
    <mergeCell ref="B10:D10"/>
    <mergeCell ref="H10:J10"/>
    <mergeCell ref="L10:M11"/>
  </mergeCells>
  <phoneticPr fontId="0" type="noConversion"/>
  <printOptions horizontalCentered="1" verticalCentered="1"/>
  <pageMargins left="0.39370078740157483" right="0.19685039370078741" top="0.27559055118110237" bottom="0.35433070866141736" header="0.19685039370078741" footer="0.19685039370078741"/>
  <pageSetup paperSize="9" scale="68" orientation="landscape" horizontalDpi="180" verticalDpi="180" r:id="rId1"/>
  <headerFoot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6"/>
  <sheetViews>
    <sheetView tabSelected="1" view="pageBreakPreview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N4"/>
    </sheetView>
  </sheetViews>
  <sheetFormatPr defaultRowHeight="15" x14ac:dyDescent="0.25"/>
  <cols>
    <col min="1" max="1" width="37.5703125" customWidth="1"/>
    <col min="2" max="2" width="12.7109375" customWidth="1"/>
    <col min="3" max="3" width="13.85546875" customWidth="1"/>
    <col min="4" max="4" width="10.85546875" customWidth="1"/>
    <col min="5" max="5" width="12.5703125" customWidth="1"/>
    <col min="6" max="6" width="12.28515625" customWidth="1"/>
    <col min="7" max="7" width="11" customWidth="1"/>
    <col min="8" max="8" width="12.85546875" customWidth="1"/>
    <col min="9" max="9" width="11.42578125" customWidth="1"/>
    <col min="10" max="10" width="13.28515625" customWidth="1"/>
    <col min="11" max="11" width="12.42578125" customWidth="1"/>
    <col min="12" max="12" width="13.140625" customWidth="1"/>
    <col min="13" max="13" width="10.28515625" customWidth="1"/>
    <col min="14" max="14" width="13" customWidth="1"/>
    <col min="15" max="15" width="10.28515625" customWidth="1"/>
  </cols>
  <sheetData>
    <row r="1" spans="1:26" ht="20.25" x14ac:dyDescent="0.3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1" t="s">
        <v>1</v>
      </c>
      <c r="M1" s="51"/>
      <c r="N1" s="50"/>
      <c r="O1" s="35"/>
    </row>
    <row r="2" spans="1:26" s="3" customFormat="1" ht="25.5" customHeight="1" x14ac:dyDescent="0.3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35"/>
    </row>
    <row r="3" spans="1:26" s="3" customFormat="1" ht="18.75" customHeight="1" x14ac:dyDescent="0.3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35"/>
    </row>
    <row r="4" spans="1:26" s="3" customFormat="1" ht="9.75" customHeight="1" x14ac:dyDescent="0.3">
      <c r="A4" s="53"/>
      <c r="B4" s="53"/>
      <c r="C4" s="54" t="s">
        <v>12</v>
      </c>
      <c r="D4" s="54"/>
      <c r="E4" s="54"/>
      <c r="F4" s="54"/>
      <c r="G4" s="54"/>
      <c r="H4" s="53"/>
      <c r="I4" s="53"/>
      <c r="J4" s="53"/>
      <c r="K4" s="53"/>
      <c r="L4" s="53"/>
      <c r="M4" s="53"/>
      <c r="N4" s="55"/>
      <c r="O4" s="34"/>
      <c r="P4" s="1"/>
      <c r="Q4" s="1"/>
    </row>
    <row r="5" spans="1:26" s="3" customFormat="1" ht="9.75" customHeight="1" x14ac:dyDescent="0.25">
      <c r="A5" s="33"/>
      <c r="B5" s="33"/>
      <c r="C5" s="36"/>
      <c r="D5" s="36"/>
      <c r="E5" s="36"/>
      <c r="F5" s="36"/>
      <c r="G5" s="36"/>
      <c r="H5" s="33"/>
      <c r="I5" s="33"/>
      <c r="J5" s="33"/>
      <c r="K5" s="33"/>
      <c r="L5" s="33"/>
      <c r="M5" s="33"/>
      <c r="N5" s="34"/>
      <c r="O5" s="34"/>
      <c r="P5" s="1"/>
      <c r="Q5" s="1"/>
    </row>
    <row r="6" spans="1:26" ht="34.5" customHeight="1" x14ac:dyDescent="0.25">
      <c r="A6" s="37" t="s">
        <v>0</v>
      </c>
      <c r="B6" s="38" t="s">
        <v>25</v>
      </c>
      <c r="C6" s="39" t="s">
        <v>26</v>
      </c>
      <c r="D6" s="40"/>
      <c r="E6" s="38" t="s">
        <v>27</v>
      </c>
      <c r="F6" s="41" t="s">
        <v>28</v>
      </c>
      <c r="G6" s="42"/>
      <c r="H6" s="41" t="s">
        <v>29</v>
      </c>
      <c r="I6" s="42"/>
      <c r="J6" s="43" t="s">
        <v>22</v>
      </c>
      <c r="K6" s="42"/>
      <c r="L6" s="41" t="s">
        <v>30</v>
      </c>
      <c r="M6" s="42"/>
      <c r="N6" s="41" t="s">
        <v>31</v>
      </c>
      <c r="O6" s="42"/>
    </row>
    <row r="7" spans="1:26" ht="42.75" customHeight="1" x14ac:dyDescent="0.25">
      <c r="A7" s="37"/>
      <c r="B7" s="38" t="s">
        <v>14</v>
      </c>
      <c r="C7" s="38" t="s">
        <v>14</v>
      </c>
      <c r="D7" s="38" t="s">
        <v>2</v>
      </c>
      <c r="E7" s="38" t="s">
        <v>14</v>
      </c>
      <c r="F7" s="38" t="s">
        <v>14</v>
      </c>
      <c r="G7" s="38" t="s">
        <v>2</v>
      </c>
      <c r="H7" s="38" t="s">
        <v>14</v>
      </c>
      <c r="I7" s="38" t="s">
        <v>2</v>
      </c>
      <c r="J7" s="38" t="s">
        <v>14</v>
      </c>
      <c r="K7" s="38" t="s">
        <v>2</v>
      </c>
      <c r="L7" s="38" t="s">
        <v>14</v>
      </c>
      <c r="M7" s="38" t="s">
        <v>2</v>
      </c>
      <c r="N7" s="38" t="s">
        <v>14</v>
      </c>
      <c r="O7" s="38" t="s">
        <v>2</v>
      </c>
    </row>
    <row r="8" spans="1:26" ht="27.75" customHeight="1" x14ac:dyDescent="0.25">
      <c r="A8" s="44" t="s">
        <v>20</v>
      </c>
      <c r="B8" s="45">
        <v>21265.9</v>
      </c>
      <c r="C8" s="45">
        <v>23182.9</v>
      </c>
      <c r="D8" s="46">
        <f t="shared" ref="D8" si="0">ROUND(C8/B8*100,1)</f>
        <v>109</v>
      </c>
      <c r="E8" s="47">
        <v>22533.8</v>
      </c>
      <c r="F8" s="47">
        <v>22688.400000000001</v>
      </c>
      <c r="G8" s="46">
        <f t="shared" ref="G8" si="1">ROUND(F8/E8*100,1)</f>
        <v>100.7</v>
      </c>
      <c r="H8" s="45">
        <v>23407.9</v>
      </c>
      <c r="I8" s="46">
        <f t="shared" ref="I8" si="2">ROUND(H8/C8*100,1)</f>
        <v>101</v>
      </c>
      <c r="J8" s="45">
        <v>24019</v>
      </c>
      <c r="K8" s="46">
        <f t="shared" ref="K8" si="3">ROUND(J8/H8*100,1)</f>
        <v>102.6</v>
      </c>
      <c r="L8" s="45">
        <v>24388.3</v>
      </c>
      <c r="M8" s="46">
        <f t="shared" ref="M8" si="4">ROUND(L8/J8*100,1)</f>
        <v>101.5</v>
      </c>
      <c r="N8" s="45">
        <v>24571.4</v>
      </c>
      <c r="O8" s="46">
        <f t="shared" ref="O8" si="5">ROUND(N8/L8*100,1)</f>
        <v>100.8</v>
      </c>
    </row>
    <row r="9" spans="1:26" ht="14.25" customHeight="1" x14ac:dyDescent="0.25">
      <c r="A9" s="48" t="str">
        <f>'фонд начисленной заработной пла'!A9</f>
        <v>МО "п.Конышевка</v>
      </c>
      <c r="B9" s="45">
        <f>ROUND(('фонд начисленной заработной пла'!B9/'среднесписочная численность'!B9/12)*1000,1)</f>
        <v>21265.9</v>
      </c>
      <c r="C9" s="45">
        <f>ROUND(('фонд начисленной заработной пла'!C9/'среднесписочная численность'!C9/12)*1000,1)</f>
        <v>23182.9</v>
      </c>
      <c r="D9" s="46">
        <f t="shared" ref="D9" si="6">ROUND(C9/B9*100,1)</f>
        <v>109</v>
      </c>
      <c r="E9" s="47">
        <f>ROUND(('фонд начисленной заработной пла'!E9/'среднесписочная численность'!E9/4)*1000,1)</f>
        <v>22533.8</v>
      </c>
      <c r="F9" s="47">
        <f>ROUND(('фонд начисленной заработной пла'!F9/'среднесписочная численность'!F9/4)*1000,1)</f>
        <v>22688.400000000001</v>
      </c>
      <c r="G9" s="46">
        <f t="shared" ref="G9" si="7">ROUND(F9/E9*100,1)</f>
        <v>100.7</v>
      </c>
      <c r="H9" s="45">
        <f>ROUND(('фонд начисленной заработной пла'!H9/'среднесписочная численность'!H9/12)*1000,1)</f>
        <v>23407.9</v>
      </c>
      <c r="I9" s="46">
        <f t="shared" ref="I9" si="8">ROUND(H9/C9*100,1)</f>
        <v>101</v>
      </c>
      <c r="J9" s="45">
        <f>SUM(('фонд начисленной заработной пла'!J9/'среднесписочная численность'!J9/12)*1000,1)</f>
        <v>24018.982456140347</v>
      </c>
      <c r="K9" s="46">
        <f t="shared" ref="K9" si="9">ROUND(J9/H9*100,1)</f>
        <v>102.6</v>
      </c>
      <c r="L9" s="45">
        <f>ROUND(('фонд начисленной заработной пла'!L9/'среднесписочная численность'!L9/12)*1000,1)</f>
        <v>24388.3</v>
      </c>
      <c r="M9" s="46">
        <f t="shared" ref="M9" si="10">ROUND(L9/J9*100,1)</f>
        <v>101.5</v>
      </c>
      <c r="N9" s="45">
        <f>ROUND(('фонд начисленной заработной пла'!N9/'среднесписочная численность'!N9/12)*1000,1)</f>
        <v>24571.4</v>
      </c>
      <c r="O9" s="46">
        <f t="shared" ref="O9" si="11">ROUND(N9/L9*100,1)</f>
        <v>100.8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7.25" customHeight="1" x14ac:dyDescent="0.25">
      <c r="A10" s="48"/>
      <c r="B10" s="45"/>
      <c r="C10" s="45"/>
      <c r="D10" s="46"/>
      <c r="E10" s="45"/>
      <c r="F10" s="45"/>
      <c r="G10" s="46"/>
      <c r="H10" s="45"/>
      <c r="I10" s="46"/>
      <c r="J10" s="45"/>
      <c r="K10" s="46"/>
      <c r="L10" s="45"/>
      <c r="M10" s="46"/>
      <c r="N10" s="45"/>
      <c r="O10" s="4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5"/>
      <c r="O11" s="46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5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8.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C4:G4"/>
    <mergeCell ref="A12:N13"/>
    <mergeCell ref="N6:O6"/>
    <mergeCell ref="L1:M1"/>
    <mergeCell ref="A6:A7"/>
    <mergeCell ref="C6:D6"/>
    <mergeCell ref="F6:G6"/>
    <mergeCell ref="H6:I6"/>
    <mergeCell ref="J6:K6"/>
    <mergeCell ref="L6:M6"/>
    <mergeCell ref="A2:N2"/>
    <mergeCell ref="A3:N3"/>
    <mergeCell ref="B11:M11"/>
  </mergeCells>
  <phoneticPr fontId="0" type="noConversion"/>
  <printOptions horizontalCentered="1" verticalCentered="1"/>
  <pageMargins left="0.39370078740157483" right="0.19685039370078741" top="0.27559055118110237" bottom="0.35433070866141736" header="0.19685039370078741" footer="0.19685039370078741"/>
  <pageSetup paperSize="9" scale="65" orientation="landscape" horizontalDpi="180" verticalDpi="180" r:id="rId1"/>
  <headerFooter>
    <oddFooter>&amp;C&amp;P&amp;R&amp;F</oddFooter>
  </headerFooter>
  <ignoredErrors>
    <ignoredError sqref="B9:C9 H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фонд начисленной заработной пла</vt:lpstr>
      <vt:lpstr>среднесписочная численность</vt:lpstr>
      <vt:lpstr>среднемесячная заработная плата</vt:lpstr>
      <vt:lpstr>'среднемесячная заработная плата'!Заголовки_для_печати</vt:lpstr>
      <vt:lpstr>'среднесписочная численность'!Заголовки_для_печати</vt:lpstr>
      <vt:lpstr>'фонд начисленной заработной пла'!Заголовки_для_печати</vt:lpstr>
      <vt:lpstr>'среднемесячная заработная плата'!Область_печати</vt:lpstr>
      <vt:lpstr>'среднесписочная численность'!Область_печати</vt:lpstr>
      <vt:lpstr>'фонд начисленной заработной пла'!Область_печати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2012-04-20T07:59:07Z</cp:lastPrinted>
  <dcterms:created xsi:type="dcterms:W3CDTF">2006-09-28T05:33:49Z</dcterms:created>
  <dcterms:modified xsi:type="dcterms:W3CDTF">2017-11-03T05:16:41Z</dcterms:modified>
</cp:coreProperties>
</file>